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10428" activeTab="0"/>
  </bookViews>
  <sheets>
    <sheet name="PumpSelection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<sst xmlns="http://schemas.openxmlformats.org/spreadsheetml/2006/main" count="72" uniqueCount="68">
  <si>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feet</t>
  </si>
  <si>
    <t>gpm</t>
  </si>
  <si>
    <t>A.</t>
  </si>
  <si>
    <t>D.</t>
  </si>
  <si>
    <t>ft</t>
  </si>
  <si>
    <t>Determine pump capacity:</t>
  </si>
  <si>
    <t>Gravity Distribution</t>
  </si>
  <si>
    <t>1. Minimum required discharge is 10 gpm</t>
  </si>
  <si>
    <t>2. Maximum suggested discharge is 45 gpm</t>
  </si>
  <si>
    <t>Selected Pump Capacity:</t>
  </si>
  <si>
    <t>B.</t>
  </si>
  <si>
    <t>Elevation difference between pump and point of discharge.</t>
  </si>
  <si>
    <t>ft/ 100 ft of pipe</t>
  </si>
  <si>
    <t>Total Head:</t>
  </si>
  <si>
    <t>C.</t>
  </si>
  <si>
    <t>Pump Selection</t>
  </si>
  <si>
    <t>1. A pump must be selected to deliver at least</t>
  </si>
  <si>
    <t>Special Head Requirements</t>
  </si>
  <si>
    <t>Pressure Distribution</t>
  </si>
  <si>
    <t>0ft</t>
  </si>
  <si>
    <t>5ft</t>
  </si>
  <si>
    <t>1.</t>
  </si>
  <si>
    <t>2.</t>
  </si>
  <si>
    <t>3.</t>
  </si>
  <si>
    <r>
      <t xml:space="preserve">Special head requirement? </t>
    </r>
    <r>
      <rPr>
        <i/>
        <sz val="10"/>
        <rFont val="Arial Narrow"/>
        <family val="2"/>
      </rPr>
      <t>(See Figure - Special Head Requirements)</t>
    </r>
  </si>
  <si>
    <t>A.  Gravity Distribution</t>
  </si>
  <si>
    <t>1.  Select pipe diameter</t>
  </si>
  <si>
    <t>in</t>
  </si>
  <si>
    <t xml:space="preserve">ft x 1.25 = </t>
  </si>
  <si>
    <t xml:space="preserve">ft/100ft  X </t>
  </si>
  <si>
    <t>(license #)</t>
  </si>
  <si>
    <t>________________(date)</t>
  </si>
  <si>
    <t xml:space="preserve"> with at least</t>
  </si>
  <si>
    <t>Friction loss=</t>
  </si>
  <si>
    <t>ft   +</t>
  </si>
  <si>
    <t>ft      +</t>
  </si>
  <si>
    <t xml:space="preserve">                            </t>
  </si>
  <si>
    <t xml:space="preserve"> (signature) </t>
  </si>
  <si>
    <t>4. Calculate total friction loss by multiplying friction loss (C2)</t>
  </si>
  <si>
    <t xml:space="preserve">Total head requirement is the sum of elevation difference (A), special </t>
  </si>
  <si>
    <t>head requirements (B), and total friction loss (C4).</t>
  </si>
  <si>
    <t>Read friction loss in feet per 100 feet from Figure E-9</t>
  </si>
  <si>
    <t>3. Determine total pipe length from pump discharge to soil system discharge point.</t>
  </si>
  <si>
    <t>by the equivalent pipe length (C3) and divide by 100.</t>
  </si>
  <si>
    <t>gpm (1A or B)</t>
  </si>
  <si>
    <t>feet of total head (2D).</t>
  </si>
  <si>
    <t>I hereby certify that I have completed this work in accordance with all applicable ordinances, rules and laws.</t>
  </si>
  <si>
    <t xml:space="preserve">supply rate, but no faster than the rate at which effluent will flow </t>
  </si>
  <si>
    <t xml:space="preserve">For other establishments at least 10% greater than the water </t>
  </si>
  <si>
    <t>out of the distribution device.</t>
  </si>
  <si>
    <t>2.  Enter Figure E-9 with gpm (1A or B) and pipe diameter (C1)</t>
  </si>
  <si>
    <t>All boxed rectangles must be entered, the rest will be calculated.</t>
  </si>
  <si>
    <t>E-9 Friction Loss in Plastic Pipe</t>
  </si>
  <si>
    <t>per 100 ft</t>
  </si>
  <si>
    <t xml:space="preserve">            nominal </t>
  </si>
  <si>
    <t>pipe diameter</t>
  </si>
  <si>
    <t>1.5"</t>
  </si>
  <si>
    <t>2.0"</t>
  </si>
  <si>
    <t>3"</t>
  </si>
  <si>
    <r>
      <t>B.  Pressure Distribution</t>
    </r>
    <r>
      <rPr>
        <sz val="10"/>
        <rFont val="Arial Narrow"/>
        <family val="2"/>
      </rPr>
      <t xml:space="preserve"> - see pressure design worksheet</t>
    </r>
  </si>
  <si>
    <t>Friction loss in supply pipe</t>
  </si>
  <si>
    <t xml:space="preserve">Estimate by adding 25 percent to pipe length for friction loss in fittings. </t>
  </si>
  <si>
    <t>Pipe length times 1.25 = equivalent pipe length</t>
  </si>
  <si>
    <t>Friction Loss =</t>
  </si>
  <si>
    <t>ft   /   100 =</t>
  </si>
  <si>
    <t>Determine Total Dynamic Head (TDH)</t>
  </si>
  <si>
    <t>Flow Rate (gpm)</t>
  </si>
  <si>
    <t>University of Minnesota Pump Selection Procedure  - 10/25/04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</si>
</sst>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4"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49" fontId="2" fillId="0" borderId="25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9</xdr:row>
      <xdr:rowOff>0</xdr:rowOff>
    </xdr:from>
    <xdr:to>
      <xdr:col>12</xdr:col>
      <xdr:colOff>133350</xdr:colOff>
      <xdr:row>17</xdr:row>
      <xdr:rowOff>152400</xdr:rowOff>
    </xdr:to>
    <xdr:pic>
      <xdr:nvPicPr>
        <xdr:cNvPr id="1" name="Picture 2" descr="pu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590675"/>
          <a:ext cx="3000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</xdr:row>
      <xdr:rowOff>76200</xdr:rowOff>
    </xdr:from>
    <xdr:to>
      <xdr:col>10</xdr:col>
      <xdr:colOff>161925</xdr:colOff>
      <xdr:row>4</xdr:row>
      <xdr:rowOff>142875</xdr:rowOff>
    </xdr:to>
    <xdr:grpSp>
      <xdr:nvGrpSpPr>
        <xdr:cNvPr id="2" name="Group 4"/>
        <xdr:cNvGrpSpPr>
          <a:grpSpLocks/>
        </xdr:cNvGrpSpPr>
      </xdr:nvGrpSpPr>
      <xdr:grpSpPr>
        <a:xfrm>
          <a:off x="3571875" y="295275"/>
          <a:ext cx="1685925" cy="581025"/>
          <a:chOff x="407" y="3"/>
          <a:chExt cx="167" cy="74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7" y="9"/>
            <a:ext cx="151" cy="6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Rectangle 6"/>
          <xdr:cNvSpPr>
            <a:spLocks/>
          </xdr:cNvSpPr>
        </xdr:nvSpPr>
        <xdr:spPr>
          <a:xfrm>
            <a:off x="557" y="3"/>
            <a:ext cx="17" cy="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zoomScalePageLayoutView="0" workbookViewId="0" topLeftCell="A1">
      <selection activeCell="K9" sqref="K9"/>
    </sheetView>
  </sheetViews>
  <sheetFormatPr defaultColWidth="9.140625" defaultRowHeight="13.5" customHeight="1"/>
  <cols>
    <col min="1" max="1" width="3.140625" style="22" customWidth="1"/>
    <col min="2" max="2" width="10.421875" style="1" customWidth="1"/>
    <col min="3" max="3" width="6.8515625" style="1" customWidth="1"/>
    <col min="4" max="4" width="7.57421875" style="1" customWidth="1"/>
    <col min="5" max="5" width="7.28125" style="1" customWidth="1"/>
    <col min="6" max="6" width="7.421875" style="1" customWidth="1"/>
    <col min="7" max="7" width="10.421875" style="1" bestFit="1" customWidth="1"/>
    <col min="8" max="8" width="9.140625" style="1" customWidth="1"/>
    <col min="9" max="9" width="7.8515625" style="1" customWidth="1"/>
    <col min="10" max="10" width="6.28125" style="1" customWidth="1"/>
    <col min="11" max="11" width="5.28125" style="1" customWidth="1"/>
    <col min="12" max="12" width="6.00390625" style="37" customWidth="1"/>
    <col min="13" max="16384" width="9.140625" style="1" customWidth="1"/>
  </cols>
  <sheetData>
    <row r="1" spans="1:12" s="18" customFormat="1" ht="17.25" customHeight="1">
      <c r="A1" s="18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8"/>
    </row>
    <row r="2" spans="1:12" s="24" customFormat="1" ht="13.5" customHeight="1">
      <c r="A2" s="2" t="s">
        <v>51</v>
      </c>
      <c r="B2" s="2"/>
      <c r="C2" s="14"/>
      <c r="D2" s="2"/>
      <c r="E2" s="14"/>
      <c r="F2" s="2"/>
      <c r="G2" s="2"/>
      <c r="H2" s="2"/>
      <c r="I2" s="2"/>
      <c r="J2" s="2"/>
      <c r="K2" s="2"/>
      <c r="L2" s="14"/>
    </row>
    <row r="3" spans="1:12" s="24" customFormat="1" ht="13.5" customHeight="1">
      <c r="A3" s="2"/>
      <c r="B3" s="2"/>
      <c r="C3" s="14"/>
      <c r="D3" s="2"/>
      <c r="E3" s="14"/>
      <c r="F3" s="2"/>
      <c r="G3" s="2"/>
      <c r="H3" s="2"/>
      <c r="I3" s="2"/>
      <c r="J3" s="2"/>
      <c r="K3" s="2"/>
      <c r="L3" s="14"/>
    </row>
    <row r="4" spans="1:12" s="23" customFormat="1" ht="13.5" customHeight="1">
      <c r="A4" s="19" t="s">
        <v>21</v>
      </c>
      <c r="B4" s="3" t="s">
        <v>5</v>
      </c>
      <c r="C4" s="3"/>
      <c r="D4" s="3"/>
      <c r="E4" s="3"/>
      <c r="F4" s="3"/>
      <c r="G4" s="3"/>
      <c r="H4" s="3"/>
      <c r="I4" s="3"/>
      <c r="J4" s="3"/>
      <c r="K4" s="3"/>
      <c r="L4" s="38"/>
    </row>
    <row r="5" spans="1:12" s="2" customFormat="1" ht="13.5" customHeight="1">
      <c r="A5" s="20"/>
      <c r="B5" s="3" t="s">
        <v>25</v>
      </c>
      <c r="L5" s="14"/>
    </row>
    <row r="6" spans="1:12" s="2" customFormat="1" ht="13.5" customHeight="1">
      <c r="A6" s="20"/>
      <c r="B6" s="2" t="s">
        <v>7</v>
      </c>
      <c r="L6" s="14"/>
    </row>
    <row r="7" spans="1:12" s="2" customFormat="1" ht="13.5" customHeight="1">
      <c r="A7" s="20"/>
      <c r="B7" s="2" t="s">
        <v>8</v>
      </c>
      <c r="L7" s="14"/>
    </row>
    <row r="8" spans="1:12" s="2" customFormat="1" ht="13.5" customHeight="1">
      <c r="A8" s="20"/>
      <c r="B8" s="2" t="s">
        <v>48</v>
      </c>
      <c r="L8" s="14"/>
    </row>
    <row r="9" spans="1:12" s="2" customFormat="1" ht="13.5" customHeight="1">
      <c r="A9" s="20"/>
      <c r="B9" s="2" t="s">
        <v>47</v>
      </c>
      <c r="L9" s="14"/>
    </row>
    <row r="10" spans="1:12" s="2" customFormat="1" ht="13.5" customHeight="1">
      <c r="A10" s="20"/>
      <c r="B10" s="2" t="s">
        <v>49</v>
      </c>
      <c r="L10" s="14"/>
    </row>
    <row r="11" spans="1:12" s="2" customFormat="1" ht="13.5" customHeight="1">
      <c r="A11" s="20"/>
      <c r="L11" s="14"/>
    </row>
    <row r="12" spans="1:12" s="2" customFormat="1" ht="13.5" customHeight="1">
      <c r="A12" s="20"/>
      <c r="B12" s="3" t="s">
        <v>59</v>
      </c>
      <c r="L12" s="14"/>
    </row>
    <row r="13" spans="1:12" s="2" customFormat="1" ht="13.5" customHeight="1">
      <c r="A13" s="20"/>
      <c r="L13" s="14"/>
    </row>
    <row r="14" spans="1:12" s="3" customFormat="1" ht="13.5" customHeight="1">
      <c r="A14" s="19"/>
      <c r="B14" s="3" t="s">
        <v>9</v>
      </c>
      <c r="E14" s="4"/>
      <c r="F14" s="3" t="s">
        <v>1</v>
      </c>
      <c r="L14" s="38"/>
    </row>
    <row r="15" spans="1:12" s="2" customFormat="1" ht="13.5" customHeight="1">
      <c r="A15" s="20"/>
      <c r="L15" s="14"/>
    </row>
    <row r="16" spans="1:12" s="23" customFormat="1" ht="13.5" customHeight="1">
      <c r="A16" s="19" t="s">
        <v>22</v>
      </c>
      <c r="B16" s="3" t="s">
        <v>65</v>
      </c>
      <c r="C16" s="3"/>
      <c r="D16" s="3"/>
      <c r="E16" s="3"/>
      <c r="F16" s="3"/>
      <c r="G16" s="3"/>
      <c r="H16" s="3"/>
      <c r="I16" s="3"/>
      <c r="J16" s="3"/>
      <c r="K16" s="3"/>
      <c r="L16" s="38"/>
    </row>
    <row r="17" spans="1:12" s="2" customFormat="1" ht="13.5" customHeight="1">
      <c r="A17" s="20" t="s">
        <v>2</v>
      </c>
      <c r="B17" s="2" t="s">
        <v>11</v>
      </c>
      <c r="L17" s="14"/>
    </row>
    <row r="18" spans="1:12" s="2" customFormat="1" ht="13.5" customHeight="1">
      <c r="A18" s="20"/>
      <c r="B18" s="4"/>
      <c r="C18" s="2" t="s">
        <v>0</v>
      </c>
      <c r="L18" s="14"/>
    </row>
    <row r="19" spans="1:12" s="2" customFormat="1" ht="13.5" customHeight="1">
      <c r="A19" s="20"/>
      <c r="L19" s="14"/>
    </row>
    <row r="20" spans="1:12" s="2" customFormat="1" ht="13.5" customHeight="1" thickBot="1">
      <c r="A20" s="20" t="s">
        <v>10</v>
      </c>
      <c r="B20" s="2" t="s">
        <v>24</v>
      </c>
      <c r="L20" s="14"/>
    </row>
    <row r="21" spans="1:12" s="2" customFormat="1" ht="13.5" customHeight="1" thickBot="1">
      <c r="A21" s="20"/>
      <c r="B21" s="4"/>
      <c r="C21" s="2" t="s">
        <v>0</v>
      </c>
      <c r="I21" s="5" t="s">
        <v>17</v>
      </c>
      <c r="J21" s="6"/>
      <c r="K21" s="7"/>
      <c r="L21" s="14"/>
    </row>
    <row r="22" spans="1:12" s="2" customFormat="1" ht="13.5" customHeight="1">
      <c r="A22" s="20"/>
      <c r="I22" s="8" t="s">
        <v>6</v>
      </c>
      <c r="J22" s="9"/>
      <c r="K22" s="10" t="s">
        <v>19</v>
      </c>
      <c r="L22" s="14"/>
    </row>
    <row r="23" spans="1:12" s="2" customFormat="1" ht="13.5" customHeight="1" thickBot="1">
      <c r="A23" s="20" t="s">
        <v>14</v>
      </c>
      <c r="B23" s="2" t="s">
        <v>60</v>
      </c>
      <c r="I23" s="11" t="s">
        <v>18</v>
      </c>
      <c r="J23" s="12"/>
      <c r="K23" s="13" t="s">
        <v>20</v>
      </c>
      <c r="L23" s="14"/>
    </row>
    <row r="24" spans="1:12" s="2" customFormat="1" ht="13.5" customHeight="1">
      <c r="A24" s="20"/>
      <c r="B24" s="2" t="s">
        <v>26</v>
      </c>
      <c r="D24" s="4"/>
      <c r="E24" s="2" t="s">
        <v>27</v>
      </c>
      <c r="L24" s="14"/>
    </row>
    <row r="25" spans="1:12" s="2" customFormat="1" ht="13.5" customHeight="1">
      <c r="A25" s="20"/>
      <c r="B25" s="2" t="s">
        <v>50</v>
      </c>
      <c r="L25" s="14"/>
    </row>
    <row r="26" spans="1:12" s="2" customFormat="1" ht="13.5" customHeight="1">
      <c r="A26" s="20"/>
      <c r="B26" s="2" t="s">
        <v>41</v>
      </c>
      <c r="I26" s="43" t="s">
        <v>52</v>
      </c>
      <c r="J26" s="26"/>
      <c r="K26" s="26"/>
      <c r="L26" s="39"/>
    </row>
    <row r="27" spans="1:12" s="2" customFormat="1" ht="13.5" customHeight="1">
      <c r="A27" s="20"/>
      <c r="B27" s="21" t="s">
        <v>33</v>
      </c>
      <c r="C27" s="4"/>
      <c r="D27" s="2" t="s">
        <v>12</v>
      </c>
      <c r="I27" s="29"/>
      <c r="J27" s="50" t="s">
        <v>53</v>
      </c>
      <c r="K27" s="33"/>
      <c r="L27" s="41"/>
    </row>
    <row r="28" spans="1:12" s="2" customFormat="1" ht="13.5" customHeight="1">
      <c r="A28" s="20"/>
      <c r="I28" s="53"/>
      <c r="J28" s="15" t="s">
        <v>54</v>
      </c>
      <c r="K28" s="15"/>
      <c r="L28" s="40"/>
    </row>
    <row r="29" spans="1:12" s="2" customFormat="1" ht="13.5" customHeight="1">
      <c r="A29" s="20"/>
      <c r="B29" s="2" t="s">
        <v>42</v>
      </c>
      <c r="I29" s="56" t="s">
        <v>66</v>
      </c>
      <c r="J29" s="15"/>
      <c r="K29" s="30" t="s">
        <v>55</v>
      </c>
      <c r="L29" s="40"/>
    </row>
    <row r="30" spans="1:12" s="2" customFormat="1" ht="13.5" customHeight="1">
      <c r="A30" s="20"/>
      <c r="B30" s="2" t="s">
        <v>61</v>
      </c>
      <c r="I30" s="57"/>
      <c r="J30" s="46" t="s">
        <v>56</v>
      </c>
      <c r="K30" s="46" t="s">
        <v>57</v>
      </c>
      <c r="L30" s="47" t="s">
        <v>58</v>
      </c>
    </row>
    <row r="31" spans="1:12" s="2" customFormat="1" ht="13.5" customHeight="1">
      <c r="A31" s="20"/>
      <c r="B31" s="2" t="s">
        <v>62</v>
      </c>
      <c r="I31" s="48">
        <v>20</v>
      </c>
      <c r="J31" s="51">
        <v>2.47</v>
      </c>
      <c r="K31" s="48">
        <v>0.73</v>
      </c>
      <c r="L31" s="48">
        <v>0.11</v>
      </c>
    </row>
    <row r="32" spans="1:12" s="2" customFormat="1" ht="13.5" customHeight="1">
      <c r="A32" s="20"/>
      <c r="B32" s="4"/>
      <c r="C32" s="2" t="s">
        <v>28</v>
      </c>
      <c r="D32" s="34">
        <f>B32*1.25</f>
        <v>0</v>
      </c>
      <c r="E32" s="2" t="s">
        <v>0</v>
      </c>
      <c r="I32" s="42">
        <f>5+I31</f>
        <v>25</v>
      </c>
      <c r="J32" s="40">
        <v>3.73</v>
      </c>
      <c r="K32" s="42">
        <v>1.11</v>
      </c>
      <c r="L32" s="42">
        <v>0.16</v>
      </c>
    </row>
    <row r="33" spans="1:12" s="2" customFormat="1" ht="13.5" customHeight="1">
      <c r="A33" s="20"/>
      <c r="I33" s="48">
        <f aca="true" t="shared" si="0" ref="I33:I41">5+I32</f>
        <v>30</v>
      </c>
      <c r="J33" s="51">
        <v>5.23</v>
      </c>
      <c r="K33" s="48">
        <v>1.55</v>
      </c>
      <c r="L33" s="48">
        <v>0.23</v>
      </c>
    </row>
    <row r="34" spans="1:12" s="2" customFormat="1" ht="13.5" customHeight="1">
      <c r="A34" s="20"/>
      <c r="B34" s="2" t="s">
        <v>38</v>
      </c>
      <c r="I34" s="42">
        <f t="shared" si="0"/>
        <v>35</v>
      </c>
      <c r="J34" s="40">
        <v>6.96</v>
      </c>
      <c r="K34" s="42">
        <v>2.06</v>
      </c>
      <c r="L34" s="42">
        <v>0.3</v>
      </c>
    </row>
    <row r="35" spans="1:12" s="2" customFormat="1" ht="13.5" customHeight="1">
      <c r="A35" s="20"/>
      <c r="B35" s="2" t="s">
        <v>43</v>
      </c>
      <c r="I35" s="48">
        <f t="shared" si="0"/>
        <v>40</v>
      </c>
      <c r="J35" s="51">
        <v>8.91</v>
      </c>
      <c r="K35" s="48">
        <v>2.64</v>
      </c>
      <c r="L35" s="48">
        <v>0.39</v>
      </c>
    </row>
    <row r="36" spans="1:12" s="2" customFormat="1" ht="13.5" customHeight="1">
      <c r="A36" s="20"/>
      <c r="B36" s="2" t="s">
        <v>63</v>
      </c>
      <c r="C36" s="34">
        <f>C27</f>
        <v>0</v>
      </c>
      <c r="D36" s="14" t="s">
        <v>29</v>
      </c>
      <c r="E36" s="34">
        <f>D32</f>
        <v>0</v>
      </c>
      <c r="F36" s="2" t="s">
        <v>64</v>
      </c>
      <c r="G36" s="36">
        <f>C36*E36/100</f>
        <v>0</v>
      </c>
      <c r="H36" s="2" t="s">
        <v>0</v>
      </c>
      <c r="I36" s="42">
        <f t="shared" si="0"/>
        <v>45</v>
      </c>
      <c r="J36" s="40">
        <v>11.07</v>
      </c>
      <c r="K36" s="42">
        <v>3.28</v>
      </c>
      <c r="L36" s="42">
        <v>0.48</v>
      </c>
    </row>
    <row r="37" spans="1:12" s="2" customFormat="1" ht="13.5" customHeight="1">
      <c r="A37" s="20"/>
      <c r="I37" s="48">
        <f t="shared" si="0"/>
        <v>50</v>
      </c>
      <c r="J37" s="51">
        <v>13.46</v>
      </c>
      <c r="K37" s="48">
        <v>3.99</v>
      </c>
      <c r="L37" s="48">
        <v>0.58</v>
      </c>
    </row>
    <row r="38" spans="1:12" s="2" customFormat="1" ht="13.5" customHeight="1">
      <c r="A38" s="20" t="s">
        <v>3</v>
      </c>
      <c r="B38" s="2" t="s">
        <v>39</v>
      </c>
      <c r="I38" s="42">
        <f t="shared" si="0"/>
        <v>55</v>
      </c>
      <c r="J38" s="40"/>
      <c r="K38" s="42">
        <v>4.76</v>
      </c>
      <c r="L38" s="42">
        <v>0.7</v>
      </c>
    </row>
    <row r="39" spans="1:12" s="2" customFormat="1" ht="13.5" customHeight="1">
      <c r="A39" s="20"/>
      <c r="B39" s="2" t="s">
        <v>40</v>
      </c>
      <c r="I39" s="48">
        <f t="shared" si="0"/>
        <v>60</v>
      </c>
      <c r="J39" s="51"/>
      <c r="K39" s="48">
        <v>5.6</v>
      </c>
      <c r="L39" s="48">
        <v>0.82</v>
      </c>
    </row>
    <row r="40" spans="1:12" s="2" customFormat="1" ht="13.5" customHeight="1">
      <c r="A40" s="20"/>
      <c r="B40" s="34">
        <f>B18</f>
        <v>0</v>
      </c>
      <c r="C40" s="14" t="s">
        <v>34</v>
      </c>
      <c r="D40" s="34">
        <f>B21</f>
        <v>0</v>
      </c>
      <c r="E40" s="14" t="s">
        <v>35</v>
      </c>
      <c r="F40" s="36">
        <f>G36</f>
        <v>0</v>
      </c>
      <c r="G40" s="2" t="s">
        <v>4</v>
      </c>
      <c r="H40" s="15"/>
      <c r="I40" s="42">
        <f t="shared" si="0"/>
        <v>65</v>
      </c>
      <c r="J40" s="40"/>
      <c r="K40" s="42">
        <v>6.48</v>
      </c>
      <c r="L40" s="42">
        <v>0.95</v>
      </c>
    </row>
    <row r="41" spans="1:12" s="2" customFormat="1" ht="13.5" customHeight="1">
      <c r="A41" s="20"/>
      <c r="I41" s="49">
        <f t="shared" si="0"/>
        <v>70</v>
      </c>
      <c r="J41" s="52"/>
      <c r="K41" s="49">
        <v>7.44</v>
      </c>
      <c r="L41" s="49">
        <v>1.09</v>
      </c>
    </row>
    <row r="42" spans="1:12" ht="14.25" customHeight="1">
      <c r="A42" s="20"/>
      <c r="B42" s="3" t="s">
        <v>13</v>
      </c>
      <c r="C42" s="15"/>
      <c r="D42" s="36">
        <f>B40+D40+F40</f>
        <v>0</v>
      </c>
      <c r="E42" s="2" t="s">
        <v>0</v>
      </c>
      <c r="F42" s="2"/>
      <c r="G42" s="2"/>
      <c r="H42" s="2"/>
      <c r="I42" s="14"/>
      <c r="J42" s="2"/>
      <c r="K42" s="14"/>
      <c r="L42" s="14"/>
    </row>
    <row r="43" spans="1:12" s="2" customFormat="1" ht="13.5" customHeight="1">
      <c r="A43" s="20"/>
      <c r="L43" s="14"/>
    </row>
    <row r="44" spans="1:12" ht="13.5" customHeight="1" thickBot="1">
      <c r="A44" s="19" t="s">
        <v>23</v>
      </c>
      <c r="B44" s="3" t="s">
        <v>15</v>
      </c>
      <c r="C44" s="3"/>
      <c r="D44" s="2"/>
      <c r="E44" s="2"/>
      <c r="F44" s="2"/>
      <c r="G44" s="2"/>
      <c r="H44" s="2"/>
      <c r="I44" s="2"/>
      <c r="J44" s="2"/>
      <c r="K44" s="2"/>
      <c r="L44" s="14"/>
    </row>
    <row r="45" spans="1:12" s="2" customFormat="1" ht="13.5" customHeight="1">
      <c r="A45" s="20"/>
      <c r="B45" s="8" t="s">
        <v>16</v>
      </c>
      <c r="C45" s="9"/>
      <c r="D45" s="9"/>
      <c r="E45" s="9"/>
      <c r="F45" s="44">
        <f>E14</f>
        <v>0</v>
      </c>
      <c r="G45" s="9" t="s">
        <v>44</v>
      </c>
      <c r="H45" s="16"/>
      <c r="L45" s="14"/>
    </row>
    <row r="46" spans="1:12" s="2" customFormat="1" ht="13.5" customHeight="1" thickBot="1">
      <c r="A46" s="20"/>
      <c r="B46" s="11" t="s">
        <v>32</v>
      </c>
      <c r="C46" s="45">
        <f>D42</f>
        <v>0</v>
      </c>
      <c r="D46" s="12" t="s">
        <v>45</v>
      </c>
      <c r="E46" s="12"/>
      <c r="F46" s="12"/>
      <c r="G46" s="12"/>
      <c r="H46" s="17"/>
      <c r="L46" s="14"/>
    </row>
    <row r="47" spans="1:12" s="2" customFormat="1" ht="13.5" customHeight="1">
      <c r="A47" s="20"/>
      <c r="B47" s="15"/>
      <c r="C47" s="15"/>
      <c r="D47" s="15"/>
      <c r="E47" s="15"/>
      <c r="F47" s="15"/>
      <c r="G47" s="15"/>
      <c r="H47" s="15"/>
      <c r="L47" s="14"/>
    </row>
    <row r="48" spans="1:12" s="2" customFormat="1" ht="15" customHeight="1">
      <c r="A48" s="25" t="s">
        <v>46</v>
      </c>
      <c r="B48" s="26"/>
      <c r="C48" s="27"/>
      <c r="D48" s="26"/>
      <c r="E48" s="27"/>
      <c r="F48" s="26"/>
      <c r="G48" s="26"/>
      <c r="H48" s="26"/>
      <c r="I48" s="26"/>
      <c r="J48" s="26"/>
      <c r="K48" s="28"/>
      <c r="L48" s="30"/>
    </row>
    <row r="49" spans="1:12" s="2" customFormat="1" ht="13.5">
      <c r="A49" s="29"/>
      <c r="B49" s="15"/>
      <c r="C49" s="30"/>
      <c r="D49" s="15"/>
      <c r="E49" s="30"/>
      <c r="F49" s="15"/>
      <c r="G49" s="15"/>
      <c r="H49" s="15"/>
      <c r="I49" s="15"/>
      <c r="J49" s="15"/>
      <c r="K49" s="31"/>
      <c r="L49" s="30"/>
    </row>
    <row r="50" spans="1:12" s="2" customFormat="1" ht="13.5">
      <c r="A50" s="32" t="s">
        <v>36</v>
      </c>
      <c r="B50" s="33"/>
      <c r="C50" s="34"/>
      <c r="D50" s="35" t="s">
        <v>37</v>
      </c>
      <c r="E50" s="15"/>
      <c r="F50" s="33"/>
      <c r="G50" s="33"/>
      <c r="H50" s="15" t="s">
        <v>30</v>
      </c>
      <c r="I50" s="15" t="s">
        <v>31</v>
      </c>
      <c r="J50" s="15"/>
      <c r="K50" s="31"/>
      <c r="L50" s="30"/>
    </row>
    <row r="51" spans="1:12" ht="13.5" customHeight="1">
      <c r="A51" s="54"/>
      <c r="B51" s="33"/>
      <c r="C51" s="33"/>
      <c r="D51" s="33"/>
      <c r="E51" s="33"/>
      <c r="F51" s="33"/>
      <c r="G51" s="33"/>
      <c r="H51" s="33"/>
      <c r="I51" s="33"/>
      <c r="J51" s="33"/>
      <c r="K51" s="55"/>
      <c r="L51" s="30"/>
    </row>
  </sheetData>
  <sheetProtection/>
  <mergeCells count="1">
    <mergeCell ref="I29:I30"/>
  </mergeCells>
  <printOptions/>
  <pageMargins left="0.75" right="0.25" top="0.5" bottom="0.5" header="0.5" footer="0.5"/>
  <pageSetup fitToHeight="1" fitToWidth="1" horizontalDpi="300" verticalDpi="300" orientation="portrait" r:id="rId2"/>
  <headerFooter alignWithMargins="0">
    <oddFooter>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Weed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Maxwell</dc:creator>
  <cp:keywords/>
  <dc:description/>
  <cp:lastModifiedBy>Christine L Hansen</cp:lastModifiedBy>
  <cp:lastPrinted>2004-04-23T20:20:35Z</cp:lastPrinted>
  <dcterms:created xsi:type="dcterms:W3CDTF">2000-09-16T15:46:24Z</dcterms:created>
  <dcterms:modified xsi:type="dcterms:W3CDTF">2016-03-31T17:13:11Z</dcterms:modified>
  <cp:category/>
  <cp:version/>
  <cp:contentType/>
  <cp:contentStatus/>
</cp:coreProperties>
</file>